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детская одежда\утепленные брюки\"/>
    </mc:Choice>
  </mc:AlternateContent>
  <bookViews>
    <workbookView xWindow="0" yWindow="0" windowWidth="20490" windowHeight="7155"/>
  </bookViews>
  <sheets>
    <sheet name="Брюки на мальчика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C32" i="1"/>
  <c r="D32" i="1"/>
  <c r="F23" i="1"/>
  <c r="C23" i="1"/>
  <c r="D23" i="1"/>
  <c r="E32" i="1"/>
  <c r="E23" i="1"/>
  <c r="F14" i="1" l="1"/>
  <c r="C14" i="1"/>
  <c r="D14" i="1"/>
  <c r="E14" i="1"/>
  <c r="F30" i="1"/>
  <c r="C30" i="1"/>
  <c r="F29" i="1"/>
  <c r="E29" i="1"/>
  <c r="D29" i="1"/>
  <c r="C29" i="1"/>
  <c r="F28" i="1"/>
  <c r="E28" i="1"/>
  <c r="E30" i="1" s="1"/>
  <c r="D28" i="1"/>
  <c r="D30" i="1" s="1"/>
  <c r="C28" i="1"/>
  <c r="F27" i="1"/>
  <c r="E27" i="1"/>
  <c r="D27" i="1"/>
  <c r="C27" i="1"/>
  <c r="E17" i="1"/>
  <c r="F22" i="1"/>
  <c r="F17" i="1"/>
  <c r="D17" i="1"/>
  <c r="C17" i="1"/>
  <c r="F16" i="1"/>
  <c r="F15" i="1"/>
  <c r="E15" i="1"/>
  <c r="D15" i="1"/>
  <c r="C15" i="1"/>
  <c r="C16" i="1" s="1"/>
  <c r="F13" i="1"/>
  <c r="E13" i="1"/>
  <c r="E22" i="1" s="1"/>
  <c r="D13" i="1"/>
  <c r="D22" i="1" s="1"/>
  <c r="C13" i="1"/>
  <c r="C22" i="1" s="1"/>
  <c r="F12" i="1"/>
  <c r="E12" i="1"/>
  <c r="D12" i="1"/>
  <c r="C12" i="1"/>
  <c r="D16" i="1" l="1"/>
  <c r="E16" i="1"/>
</calcChain>
</file>

<file path=xl/sharedStrings.xml><?xml version="1.0" encoding="utf-8"?>
<sst xmlns="http://schemas.openxmlformats.org/spreadsheetml/2006/main" count="75" uniqueCount="57">
  <si>
    <t>Ст</t>
  </si>
  <si>
    <t>полуобхват талии</t>
  </si>
  <si>
    <t>Сб</t>
  </si>
  <si>
    <t>полуобхват бедер</t>
  </si>
  <si>
    <t>Дтк</t>
  </si>
  <si>
    <t xml:space="preserve"> сбоку от талии до середины колена</t>
  </si>
  <si>
    <t>Дб</t>
  </si>
  <si>
    <t>длина брюк</t>
  </si>
  <si>
    <t>Шн</t>
  </si>
  <si>
    <t>ширина брюк по линии низа</t>
  </si>
  <si>
    <t>Пт</t>
  </si>
  <si>
    <t>прибавка по талии</t>
  </si>
  <si>
    <t>Пб</t>
  </si>
  <si>
    <t>прибавка по бедрам</t>
  </si>
  <si>
    <t>Построение сетки</t>
  </si>
  <si>
    <t>0 - 3 года</t>
  </si>
  <si>
    <t>3 - 7 лет</t>
  </si>
  <si>
    <t>7 - 12 лет</t>
  </si>
  <si>
    <t>12 - 15 лет</t>
  </si>
  <si>
    <t>Формула</t>
  </si>
  <si>
    <t>Пояснение</t>
  </si>
  <si>
    <t>0,5*Сб + (0..2)</t>
  </si>
  <si>
    <t>высота сиденья</t>
  </si>
  <si>
    <t>(0,5*Сб + (0..2)) / 3</t>
  </si>
  <si>
    <t>треть от высоты сиденья отложить вверх - линия бедер</t>
  </si>
  <si>
    <t>0,5(Сб + Пб) - 1..1,5</t>
  </si>
  <si>
    <t>ширина переда по линии бедер</t>
  </si>
  <si>
    <t>0,1*Сб + 0,5</t>
  </si>
  <si>
    <t>ширина шага на переде</t>
  </si>
  <si>
    <t>Линия сгиба брюк</t>
  </si>
  <si>
    <t>Ширина низа переда (вся)</t>
  </si>
  <si>
    <t>Построение передней части брюк</t>
  </si>
  <si>
    <t>Вверх от середины переда</t>
  </si>
  <si>
    <t>Влево от середины переда</t>
  </si>
  <si>
    <t>Ширина по талии</t>
  </si>
  <si>
    <t>Вершину боковой линии поднять</t>
  </si>
  <si>
    <t>0,5 - 0,7 см</t>
  </si>
  <si>
    <t>Построение задней части брюк</t>
  </si>
  <si>
    <t>Ширина низа на задней части</t>
  </si>
  <si>
    <t>0,5(Шн + 2)</t>
  </si>
  <si>
    <t>0,5(Шн - 2)</t>
  </si>
  <si>
    <t>Ширина шага</t>
  </si>
  <si>
    <t>Ширина задней части</t>
  </si>
  <si>
    <t>0,5(Сб + Пб) + 1..1,5</t>
  </si>
  <si>
    <t>0,2*Сб + 1,5</t>
  </si>
  <si>
    <t>расстояние от сгиба в обе стороны</t>
  </si>
  <si>
    <t>от вершины середины переда влево</t>
  </si>
  <si>
    <t>12 - 15 лет - если обхват груди 84 - 92 см тогда 4; если 96 - 102 тогда 5 см</t>
  </si>
  <si>
    <t>Точка на средней линии под углом</t>
  </si>
  <si>
    <t>Замеры с фигуры</t>
  </si>
  <si>
    <t>Возраст</t>
  </si>
  <si>
    <t>Обозначение</t>
  </si>
  <si>
    <t xml:space="preserve"> - заполнить самой</t>
  </si>
  <si>
    <t xml:space="preserve"> - рассчитается </t>
  </si>
  <si>
    <t xml:space="preserve"> - не менять, брать как есть</t>
  </si>
  <si>
    <t>0,5(Ст + Пт)</t>
  </si>
  <si>
    <t>0,5(Ст + Пб)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</si>
</sst>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4"/>
      <color theme="8" tint="-0.249977111117893"/>
      <name val="Times New Roman"/>
      <family val="1"/>
      <charset val="204"/>
    </font>
    <font>
      <b/>
      <i/>
      <sz val="11"/>
      <color theme="6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AFA6A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4" borderId="1" xfId="0" applyFont="1" applyFill="1" applyBorder="1"/>
    <xf numFmtId="0" fontId="1" fillId="3" borderId="1" xfId="0" applyFont="1" applyFill="1" applyBorder="1"/>
    <xf numFmtId="0" fontId="1" fillId="0" borderId="1" xfId="0" applyFont="1" applyBorder="1"/>
    <xf numFmtId="0" fontId="1" fillId="3" borderId="0" xfId="0" applyFont="1" applyFill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3" fillId="0" borderId="1" xfId="0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0" xfId="0" applyFont="1" applyFill="1"/>
    <xf numFmtId="0" fontId="1" fillId="4" borderId="0" xfId="0" applyFont="1" applyFill="1"/>
    <xf numFmtId="0" fontId="3" fillId="5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AFA6A"/>
      <color rgb="FFB64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D3" sqref="D3:E9"/>
    </sheetView>
  </sheetViews>
  <sheetFormatPr defaultRowHeight="15" x14ac:dyDescent="0.25"/>
  <cols>
    <col min="1" max="1" width="23.7109375" style="1" customWidth="1"/>
    <col min="2" max="2" width="36.28515625" style="1" customWidth="1"/>
    <col min="3" max="3" width="10.28515625" style="1" bestFit="1" customWidth="1"/>
    <col min="4" max="4" width="10.140625" style="1" bestFit="1" customWidth="1"/>
    <col min="5" max="5" width="12" style="1" bestFit="1" customWidth="1"/>
    <col min="6" max="6" width="12.42578125" style="1" bestFit="1" customWidth="1"/>
    <col min="7" max="16384" width="9.140625" style="1"/>
  </cols>
  <sheetData>
    <row r="1" spans="1:9" ht="19.5" x14ac:dyDescent="0.35">
      <c r="A1" s="16" t="s">
        <v>49</v>
      </c>
      <c r="B1" s="16"/>
      <c r="C1" s="16" t="s">
        <v>50</v>
      </c>
      <c r="D1" s="16"/>
      <c r="E1" s="16"/>
      <c r="F1" s="16"/>
    </row>
    <row r="2" spans="1:9" x14ac:dyDescent="0.25">
      <c r="A2" s="13" t="s">
        <v>51</v>
      </c>
      <c r="B2" s="13" t="s">
        <v>20</v>
      </c>
      <c r="C2" s="8" t="s">
        <v>15</v>
      </c>
      <c r="D2" s="8" t="s">
        <v>16</v>
      </c>
      <c r="E2" s="8" t="s">
        <v>17</v>
      </c>
      <c r="F2" s="8" t="s">
        <v>18</v>
      </c>
    </row>
    <row r="3" spans="1:9" x14ac:dyDescent="0.25">
      <c r="A3" s="4" t="s">
        <v>0</v>
      </c>
      <c r="B3" s="4" t="s">
        <v>1</v>
      </c>
      <c r="C3" s="2"/>
      <c r="D3" s="2"/>
      <c r="E3" s="2"/>
      <c r="F3" s="2"/>
      <c r="H3" s="12"/>
      <c r="I3" s="1" t="s">
        <v>52</v>
      </c>
    </row>
    <row r="4" spans="1:9" x14ac:dyDescent="0.25">
      <c r="A4" s="4" t="s">
        <v>2</v>
      </c>
      <c r="B4" s="4" t="s">
        <v>3</v>
      </c>
      <c r="C4" s="2"/>
      <c r="D4" s="2"/>
      <c r="E4" s="2"/>
      <c r="F4" s="2"/>
      <c r="H4" s="11"/>
      <c r="I4" s="1" t="s">
        <v>53</v>
      </c>
    </row>
    <row r="5" spans="1:9" x14ac:dyDescent="0.25">
      <c r="A5" s="4" t="s">
        <v>4</v>
      </c>
      <c r="B5" s="4" t="s">
        <v>5</v>
      </c>
      <c r="C5" s="2"/>
      <c r="D5" s="2"/>
      <c r="E5" s="2"/>
      <c r="F5" s="2"/>
      <c r="H5" s="5"/>
      <c r="I5" s="1" t="s">
        <v>54</v>
      </c>
    </row>
    <row r="6" spans="1:9" x14ac:dyDescent="0.25">
      <c r="A6" s="4" t="s">
        <v>6</v>
      </c>
      <c r="B6" s="4" t="s">
        <v>7</v>
      </c>
      <c r="C6" s="2"/>
      <c r="D6" s="2"/>
      <c r="E6" s="2"/>
      <c r="F6" s="2"/>
    </row>
    <row r="7" spans="1:9" x14ac:dyDescent="0.25">
      <c r="A7" s="4" t="s">
        <v>8</v>
      </c>
      <c r="B7" s="4" t="s">
        <v>9</v>
      </c>
      <c r="C7" s="2"/>
      <c r="D7" s="2"/>
      <c r="E7" s="2"/>
      <c r="F7" s="2"/>
    </row>
    <row r="8" spans="1:9" x14ac:dyDescent="0.25">
      <c r="A8" s="4" t="s">
        <v>10</v>
      </c>
      <c r="B8" s="4" t="s">
        <v>11</v>
      </c>
      <c r="C8" s="2"/>
      <c r="D8" s="2"/>
      <c r="E8" s="2"/>
      <c r="F8" s="2"/>
    </row>
    <row r="9" spans="1:9" x14ac:dyDescent="0.25">
      <c r="A9" s="4" t="s">
        <v>12</v>
      </c>
      <c r="B9" s="4" t="s">
        <v>13</v>
      </c>
      <c r="C9" s="2"/>
      <c r="D9" s="2"/>
      <c r="E9" s="2"/>
      <c r="F9" s="2"/>
    </row>
    <row r="10" spans="1:9" ht="19.5" x14ac:dyDescent="0.35">
      <c r="A10" s="16" t="s">
        <v>14</v>
      </c>
      <c r="B10" s="16"/>
      <c r="C10" s="16"/>
      <c r="D10" s="16"/>
      <c r="E10" s="16"/>
      <c r="F10" s="16"/>
    </row>
    <row r="11" spans="1:9" x14ac:dyDescent="0.25">
      <c r="A11" s="13" t="s">
        <v>19</v>
      </c>
      <c r="B11" s="13" t="s">
        <v>20</v>
      </c>
      <c r="C11" s="8" t="s">
        <v>15</v>
      </c>
      <c r="D11" s="8" t="s">
        <v>16</v>
      </c>
      <c r="E11" s="8" t="s">
        <v>17</v>
      </c>
      <c r="F11" s="8" t="s">
        <v>18</v>
      </c>
    </row>
    <row r="12" spans="1:9" x14ac:dyDescent="0.25">
      <c r="A12" s="6" t="s">
        <v>21</v>
      </c>
      <c r="B12" s="6" t="s">
        <v>22</v>
      </c>
      <c r="C12" s="7" t="str">
        <f>IF(C4&gt;0,0.5*C4+2,"-")</f>
        <v>-</v>
      </c>
      <c r="D12" s="7" t="str">
        <f>IF(D4&gt;0,0.5*D4+2,"-")</f>
        <v>-</v>
      </c>
      <c r="E12" s="7" t="str">
        <f>IF(E4&gt;0,0.5*E4+1,"-")</f>
        <v>-</v>
      </c>
      <c r="F12" s="7" t="str">
        <f>IF(F4&gt;0,0.5*F4,"-")</f>
        <v>-</v>
      </c>
    </row>
    <row r="13" spans="1:9" ht="27" customHeight="1" x14ac:dyDescent="0.25">
      <c r="A13" s="6" t="s">
        <v>23</v>
      </c>
      <c r="B13" s="9" t="s">
        <v>24</v>
      </c>
      <c r="C13" s="7" t="str">
        <f>IF(C4&gt;0,(0.5*C4+2)/3,"-")</f>
        <v>-</v>
      </c>
      <c r="D13" s="7" t="str">
        <f>IF(D4&gt;0,(0.5*D4+2)/3,"-")</f>
        <v>-</v>
      </c>
      <c r="E13" s="7" t="str">
        <f>IF(E4&gt;0,(0.5*E4+1)/3,"-")</f>
        <v>-</v>
      </c>
      <c r="F13" s="7" t="str">
        <f>IF(F4&gt;0,(0.5*F4)/3,"-")</f>
        <v>-</v>
      </c>
    </row>
    <row r="14" spans="1:9" x14ac:dyDescent="0.25">
      <c r="A14" s="6" t="s">
        <v>25</v>
      </c>
      <c r="B14" s="6" t="s">
        <v>26</v>
      </c>
      <c r="C14" s="7" t="str">
        <f>IF(C4&gt;0,0.5*(C4+C9)-1,"-")</f>
        <v>-</v>
      </c>
      <c r="D14" s="7" t="str">
        <f>IF(D4&gt;0,0.5*(D4+D9)-1,"-")</f>
        <v>-</v>
      </c>
      <c r="E14" s="7" t="str">
        <f>IF(E4&gt;0,0.5*(E4+E9)-1,"-")</f>
        <v>-</v>
      </c>
      <c r="F14" s="7" t="str">
        <f>IF(F4&gt;0,0.5*(F4+F9)-1,"-")</f>
        <v>-</v>
      </c>
    </row>
    <row r="15" spans="1:9" x14ac:dyDescent="0.25">
      <c r="A15" s="6" t="s">
        <v>27</v>
      </c>
      <c r="B15" s="6" t="s">
        <v>28</v>
      </c>
      <c r="C15" s="7" t="str">
        <f>IF(C4&gt;0,0.1*C4+0.5,"-")</f>
        <v>-</v>
      </c>
      <c r="D15" s="7" t="str">
        <f>IF(D4&gt;0,0.1*D4+0.5,"-")</f>
        <v>-</v>
      </c>
      <c r="E15" s="7" t="str">
        <f>IF(E4&gt;0,0.1*E4+0.5,"-")</f>
        <v>-</v>
      </c>
      <c r="F15" s="7" t="str">
        <f>IF(F4&gt;0,0.1*F4+0.5,"-")</f>
        <v>-</v>
      </c>
    </row>
    <row r="16" spans="1:9" x14ac:dyDescent="0.25">
      <c r="A16" s="6"/>
      <c r="B16" s="6" t="s">
        <v>29</v>
      </c>
      <c r="C16" s="7" t="str">
        <f>IF(C4&gt;0,0.5*(C15+C14),"-")</f>
        <v>-</v>
      </c>
      <c r="D16" s="7" t="str">
        <f>IF(D4&gt;0,0.5*(D15+D14),"-")</f>
        <v>-</v>
      </c>
      <c r="E16" s="7" t="str">
        <f>IF(E4&gt;0,0.5*(E15+E14),"-")</f>
        <v>-</v>
      </c>
      <c r="F16" s="7" t="str">
        <f>IF(F4&gt;0,0.5*(F15+F14),"-")</f>
        <v>-</v>
      </c>
    </row>
    <row r="17" spans="1:7" x14ac:dyDescent="0.25">
      <c r="A17" s="6" t="s">
        <v>40</v>
      </c>
      <c r="B17" s="6" t="s">
        <v>30</v>
      </c>
      <c r="C17" s="7" t="str">
        <f>IF(C7&gt;0,C7-2,"-")</f>
        <v>-</v>
      </c>
      <c r="D17" s="7" t="str">
        <f>IF(D7&gt;0,D7-2,"-")</f>
        <v>-</v>
      </c>
      <c r="E17" s="7" t="str">
        <f>IF(E7&gt;0,E7-2,"-")</f>
        <v>-</v>
      </c>
      <c r="F17" s="7" t="str">
        <f>IF(F7&gt;0,F7-2,"-")</f>
        <v>-</v>
      </c>
    </row>
    <row r="18" spans="1:7" ht="19.5" x14ac:dyDescent="0.35">
      <c r="A18" s="15" t="s">
        <v>31</v>
      </c>
      <c r="B18" s="15"/>
      <c r="C18" s="15"/>
      <c r="D18" s="15"/>
      <c r="E18" s="15"/>
      <c r="F18" s="15"/>
    </row>
    <row r="19" spans="1:7" x14ac:dyDescent="0.25">
      <c r="A19" s="13" t="s">
        <v>19</v>
      </c>
      <c r="B19" s="13" t="s">
        <v>20</v>
      </c>
      <c r="C19" s="8" t="s">
        <v>15</v>
      </c>
      <c r="D19" s="8" t="s">
        <v>16</v>
      </c>
      <c r="E19" s="8" t="s">
        <v>17</v>
      </c>
      <c r="F19" s="8" t="s">
        <v>18</v>
      </c>
    </row>
    <row r="20" spans="1:7" x14ac:dyDescent="0.25">
      <c r="A20" s="6"/>
      <c r="B20" s="6" t="s">
        <v>32</v>
      </c>
      <c r="C20" s="3">
        <v>0.5</v>
      </c>
      <c r="D20" s="3">
        <v>0.5</v>
      </c>
      <c r="E20" s="3"/>
      <c r="F20" s="3"/>
    </row>
    <row r="21" spans="1:7" x14ac:dyDescent="0.25">
      <c r="A21" s="6"/>
      <c r="B21" s="6" t="s">
        <v>33</v>
      </c>
      <c r="C21" s="3"/>
      <c r="D21" s="3"/>
      <c r="E21" s="3">
        <v>0.5</v>
      </c>
      <c r="F21" s="3">
        <v>0.5</v>
      </c>
    </row>
    <row r="22" spans="1:7" x14ac:dyDescent="0.25">
      <c r="A22" s="6"/>
      <c r="B22" s="6" t="s">
        <v>48</v>
      </c>
      <c r="C22" s="7" t="str">
        <f>IF(C4&gt;0,0.4*C13,"-")</f>
        <v>-</v>
      </c>
      <c r="D22" s="7" t="str">
        <f>IF(D4&gt;0,0.4*D13,"-")</f>
        <v>-</v>
      </c>
      <c r="E22" s="7" t="str">
        <f>IF(E4&gt;0,0.4*E13,"-")</f>
        <v>-</v>
      </c>
      <c r="F22" s="7" t="str">
        <f>IF(F4&gt;0,0.4*F13,"-")</f>
        <v>-</v>
      </c>
    </row>
    <row r="23" spans="1:7" x14ac:dyDescent="0.25">
      <c r="A23" s="6" t="s">
        <v>55</v>
      </c>
      <c r="B23" s="6" t="s">
        <v>34</v>
      </c>
      <c r="C23" s="7" t="str">
        <f>IF(C3&gt;0,0.5*(C3+C8),"-")</f>
        <v>-</v>
      </c>
      <c r="D23" s="7" t="str">
        <f>IF(D3&gt;0,0.5*(D3+D8),"-")</f>
        <v>-</v>
      </c>
      <c r="E23" s="7" t="str">
        <f>IF(E3&gt;0,0.5*(E3+E8),"-")</f>
        <v>-</v>
      </c>
      <c r="F23" s="7" t="str">
        <f>IF(F3&gt;0,0.5*(F3+F8),"-")</f>
        <v>-</v>
      </c>
    </row>
    <row r="24" spans="1:7" x14ac:dyDescent="0.25">
      <c r="A24" s="6" t="s">
        <v>36</v>
      </c>
      <c r="B24" s="6" t="s">
        <v>35</v>
      </c>
      <c r="C24" s="3">
        <v>0</v>
      </c>
      <c r="D24" s="3">
        <v>0</v>
      </c>
      <c r="E24" s="2">
        <v>0.5</v>
      </c>
      <c r="F24" s="2">
        <v>0.5</v>
      </c>
    </row>
    <row r="25" spans="1:7" ht="19.5" x14ac:dyDescent="0.35">
      <c r="A25" s="14" t="s">
        <v>37</v>
      </c>
      <c r="B25" s="14"/>
      <c r="C25" s="14"/>
      <c r="D25" s="14"/>
      <c r="E25" s="14"/>
      <c r="F25" s="14"/>
    </row>
    <row r="26" spans="1:7" x14ac:dyDescent="0.25">
      <c r="A26" s="13" t="s">
        <v>19</v>
      </c>
      <c r="B26" s="13" t="s">
        <v>20</v>
      </c>
      <c r="C26" s="8" t="s">
        <v>15</v>
      </c>
      <c r="D26" s="8" t="s">
        <v>16</v>
      </c>
      <c r="E26" s="8" t="s">
        <v>17</v>
      </c>
      <c r="F26" s="8" t="s">
        <v>18</v>
      </c>
    </row>
    <row r="27" spans="1:7" x14ac:dyDescent="0.25">
      <c r="A27" s="6" t="s">
        <v>39</v>
      </c>
      <c r="B27" s="10" t="s">
        <v>38</v>
      </c>
      <c r="C27" s="7" t="str">
        <f>IF(C7&gt;0,C7+2,"-")</f>
        <v>-</v>
      </c>
      <c r="D27" s="7" t="str">
        <f>IF(D7&gt;0,D7+2,"-")</f>
        <v>-</v>
      </c>
      <c r="E27" s="7" t="str">
        <f>IF(E7&gt;0,E7+2,"-")</f>
        <v>-</v>
      </c>
      <c r="F27" s="7" t="str">
        <f>IF(F7&gt;0,F7+2,"-")</f>
        <v>-</v>
      </c>
    </row>
    <row r="28" spans="1:7" x14ac:dyDescent="0.25">
      <c r="A28" s="6" t="s">
        <v>43</v>
      </c>
      <c r="B28" s="10" t="s">
        <v>42</v>
      </c>
      <c r="C28" s="7" t="str">
        <f>IF(C4&gt;0,0.5*(C4+C9)+1,"-")</f>
        <v>-</v>
      </c>
      <c r="D28" s="7" t="str">
        <f>IF(D4&gt;0,0.5*(D4+D9)+1,"-")</f>
        <v>-</v>
      </c>
      <c r="E28" s="7" t="str">
        <f>IF(E4&gt;0,0.5*(E4+E9)+1,"-")</f>
        <v>-</v>
      </c>
      <c r="F28" s="7" t="str">
        <f>IF(F4&gt;0,0.5*(F4+F9)+1.5,"-")</f>
        <v>-</v>
      </c>
    </row>
    <row r="29" spans="1:7" x14ac:dyDescent="0.25">
      <c r="A29" s="6" t="s">
        <v>44</v>
      </c>
      <c r="B29" s="4" t="s">
        <v>41</v>
      </c>
      <c r="C29" s="7" t="str">
        <f>IF(C4&gt;0,0.2*C4+1.5,"-")</f>
        <v>-</v>
      </c>
      <c r="D29" s="7" t="str">
        <f>IF(D4&gt;0,0.2*D4+1.5,"-")</f>
        <v>-</v>
      </c>
      <c r="E29" s="7" t="str">
        <f>IF(E4&gt;0,0.2*E4+1.5,"-")</f>
        <v>-</v>
      </c>
      <c r="F29" s="7" t="str">
        <f>IF(F4&gt;0,0.2*F4+1.5,"-")</f>
        <v>-</v>
      </c>
    </row>
    <row r="30" spans="1:7" x14ac:dyDescent="0.25">
      <c r="A30" s="4"/>
      <c r="B30" s="4" t="s">
        <v>45</v>
      </c>
      <c r="C30" s="7" t="str">
        <f>IF(C4&gt;0,(C28+C29)/2,"-")</f>
        <v>-</v>
      </c>
      <c r="D30" s="7" t="str">
        <f>IF(D4&gt;0,(D28+D29)/2,"-")</f>
        <v>-</v>
      </c>
      <c r="E30" s="7" t="str">
        <f>IF(E4&gt;0,(E28+E29)/2,"-")</f>
        <v>-</v>
      </c>
      <c r="F30" s="7" t="str">
        <f>IF(F4&gt;0,(F28+F29)/2,"-")</f>
        <v>-</v>
      </c>
    </row>
    <row r="31" spans="1:7" x14ac:dyDescent="0.25">
      <c r="A31" s="4"/>
      <c r="B31" s="4" t="s">
        <v>46</v>
      </c>
      <c r="C31" s="3">
        <v>2</v>
      </c>
      <c r="D31" s="3">
        <v>2</v>
      </c>
      <c r="E31" s="3">
        <v>3</v>
      </c>
      <c r="F31" s="2">
        <v>3</v>
      </c>
      <c r="G31" s="1" t="s">
        <v>47</v>
      </c>
    </row>
    <row r="32" spans="1:7" x14ac:dyDescent="0.25">
      <c r="A32" s="6" t="s">
        <v>56</v>
      </c>
      <c r="B32" s="4" t="s">
        <v>34</v>
      </c>
      <c r="C32" s="7" t="str">
        <f>IF(C3&gt;0,0.5*(C3+C8),"-")</f>
        <v>-</v>
      </c>
      <c r="D32" s="7" t="str">
        <f>IF(D3&gt;0,0.5*(D3+D8),"-")</f>
        <v>-</v>
      </c>
      <c r="E32" s="7" t="str">
        <f>IF(E3&gt;0,0.5*(E3+E8),"-")</f>
        <v>-</v>
      </c>
      <c r="F32" s="7" t="str">
        <f>IF(F3&gt;0,0.5*(F3+F8),"-")</f>
        <v>-</v>
      </c>
    </row>
  </sheetData>
  <mergeCells count="5">
    <mergeCell ref="A25:F25"/>
    <mergeCell ref="A18:F18"/>
    <mergeCell ref="A10:F10"/>
    <mergeCell ref="A1:B1"/>
    <mergeCell ref="C1:F1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Брюки на мальчика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2016-08-09T15:43:29Z</dcterms:created>
  <dcterms:modified xsi:type="dcterms:W3CDTF">2016-11-24T13:27:53Z</dcterms:modified>
</cp:coreProperties>
</file>